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J4" i="1" s="1"/>
  <c r="I5" i="1"/>
  <c r="J5" i="1" s="1"/>
  <c r="J3" i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2" i="1"/>
  <c r="J2" i="1" s="1"/>
  <c r="J35" i="1" l="1"/>
</calcChain>
</file>

<file path=xl/sharedStrings.xml><?xml version="1.0" encoding="utf-8"?>
<sst xmlns="http://schemas.openxmlformats.org/spreadsheetml/2006/main" count="212" uniqueCount="96">
  <si>
    <t>Номенклатура.Группа аналитического учета</t>
  </si>
  <si>
    <t>Назначение</t>
  </si>
  <si>
    <t>Направление деятельности</t>
  </si>
  <si>
    <t>Номенклатура.Код</t>
  </si>
  <si>
    <t>Номенклатура, Серия</t>
  </si>
  <si>
    <t>Ед. изм.</t>
  </si>
  <si>
    <t>Конечный остаток</t>
  </si>
  <si>
    <t>Материалы</t>
  </si>
  <si>
    <t>НВИ (32/КСА-19-23_УКПГ-10)</t>
  </si>
  <si>
    <t>32/КСА-19-23_Газпром_СМР_Дообустройство Уренгойской площади, в.т.ч. Таб-Яхинский участок УКПГ-10</t>
  </si>
  <si>
    <t>БП-00134414</t>
  </si>
  <si>
    <t>Опора 1087-ХБ-А-09Г2С Л136.00.000 ТУ 1468-004-62931192-2010,</t>
  </si>
  <si>
    <t>шт</t>
  </si>
  <si>
    <t>НВИ (КС/18450/2019_ГДЯ_ДКС на УКПГ-1В)</t>
  </si>
  <si>
    <t>КС/18450/2019_ГДЯ_ДКС на УКПГ-1В Ямбургского НГКМ 2 оч</t>
  </si>
  <si>
    <t>БП-00074482</t>
  </si>
  <si>
    <t>Опора 426-ХБ-А-09г2с ОСТ 36-146-88 ч.05.101.101-468.00.00.000,</t>
  </si>
  <si>
    <t>БП-00076090</t>
  </si>
  <si>
    <t>опора 530-А-09г2с регулируемая,</t>
  </si>
  <si>
    <t>НВИ (Производственные (общие))</t>
  </si>
  <si>
    <t>Производственные (общие)</t>
  </si>
  <si>
    <t>БП-00058926</t>
  </si>
  <si>
    <t>Опора бугельная ББХЛ 325,</t>
  </si>
  <si>
    <t>НВИ (63-2015ЗП(А)_Юбилейное НГКМ_Рек_Техпер)</t>
  </si>
  <si>
    <t>63-2015ЗП(А)_Газпром_Юбилейное НГКМ Реконстр Техпер</t>
  </si>
  <si>
    <t>БП-00017238</t>
  </si>
  <si>
    <t>Опора бугельная ББХЛ32 ТУ 146882-01-00158675-2003,</t>
  </si>
  <si>
    <t>БП-00127103</t>
  </si>
  <si>
    <t>Опора бугельная БК-ТХЛ.100.57(Рх5) ТУ 25.11.22-050-96950580-2018,</t>
  </si>
  <si>
    <t>БП-00127104</t>
  </si>
  <si>
    <t>Опора бугельная БК-ТХЛ100.325 НУ ТУ 25.11.22-050-96950580-2018,</t>
  </si>
  <si>
    <t>БП-00107010</t>
  </si>
  <si>
    <t>Опора бугельная БК-ТХЛ100.89(Рх7) ТУ 25.11.22-050-96950580-2018,</t>
  </si>
  <si>
    <t>БП-00058928</t>
  </si>
  <si>
    <t>Опора бугельная БКН ХЛ 100.159,</t>
  </si>
  <si>
    <t>БП-00058930</t>
  </si>
  <si>
    <t>Опора бугельная БКХЛ 100.108    ,</t>
  </si>
  <si>
    <t>НВИ (32/КСИ-13-13НГКМ УКПГ-1АВ)</t>
  </si>
  <si>
    <t>32/КСИ-13-13_ГДУ_Метанолопроводы_Уренгойское НГКМ УКПГ-1АВ</t>
  </si>
  <si>
    <t>БП-00062498</t>
  </si>
  <si>
    <t>Опора бугельная БКХЛ 100.168,</t>
  </si>
  <si>
    <t>БП-00062496</t>
  </si>
  <si>
    <t>Опора бугельная БКХЛ 100.219  ,</t>
  </si>
  <si>
    <t>БП-00058933</t>
  </si>
  <si>
    <t>Опора бугельная БКХЛ 100.426    ,</t>
  </si>
  <si>
    <t>БП-00058934</t>
  </si>
  <si>
    <t>Опора бугельная БКХЛ 100.57   ,</t>
  </si>
  <si>
    <t>БП-00017239</t>
  </si>
  <si>
    <t>Опора бугельная БКХЛ100.108 ТУ 146882-01-00158675-2003,</t>
  </si>
  <si>
    <t>БП-00017241</t>
  </si>
  <si>
    <t>Опора бугельная БКХЛ100.57 ТУ 146882-01-00158675-2003,</t>
  </si>
  <si>
    <t>БП-00131653</t>
  </si>
  <si>
    <t>Опора бугельная БКХЛ100.89-ВК НУ ТУ 146882-01-00158675-2003,</t>
  </si>
  <si>
    <t>НВИ (4А-АГ-18/11_Ачимгаз УКПГ-41)</t>
  </si>
  <si>
    <t>4А-АГ-18/11_Ачимгаз_База промысла опорная</t>
  </si>
  <si>
    <t>БП-00108645</t>
  </si>
  <si>
    <t>Опора неподвижная 273х7,0+2д32х3,0-530х30-500-ППУ-ОЦ ГОСТ 8732-78,</t>
  </si>
  <si>
    <t>БП-00108651</t>
  </si>
  <si>
    <t>Опора неподвижная 325х8,0+2д32х3,0-630х30-560-ППУ-ОЦ ГОСТ 8732-78,</t>
  </si>
  <si>
    <t>БП-00108642</t>
  </si>
  <si>
    <t>Опора неподвижная 57х3,0+2д32х3,0-273х25-250-ППУ-ОЦ ГОСТ 8732-78,</t>
  </si>
  <si>
    <t>БП-00108649</t>
  </si>
  <si>
    <t>Опора неподвижная 89х4+2д32х3,0-315х25-280-ППУ-ОЦ ГОСТ 8732-78,</t>
  </si>
  <si>
    <t>НВИ (КР/АЧ-2018_УКПГ-22)</t>
  </si>
  <si>
    <t>КР/АЧ-2018_УКПГ-22_Уренгойское НГКМ Ачим Дообустр 2го уч</t>
  </si>
  <si>
    <t>БП-00056959</t>
  </si>
  <si>
    <t>Опора ОПБ1-23 ТУ 1468-012-04698606-14,</t>
  </si>
  <si>
    <t>БП-00091925</t>
  </si>
  <si>
    <t>Опора ОПХ2-150.108-09г2с Л144.00.000 ТУ,</t>
  </si>
  <si>
    <t>БП-00037579</t>
  </si>
  <si>
    <t>Опора ОШХК-100.114 ст 09 Г2С,</t>
  </si>
  <si>
    <t>БП-00128264</t>
  </si>
  <si>
    <t>Опора ПП без защелки 25,</t>
  </si>
  <si>
    <t>БП-00048121</t>
  </si>
  <si>
    <t>Опора скользящая хомутовая ОСХ1-280-100-09Г2С-Л213.00.000 ТУ 1468-004-62931192-2010,</t>
  </si>
  <si>
    <t>БП-00048120</t>
  </si>
  <si>
    <t>Опора скользящая хомутовая ОСХ1-315-100-09Г2С-Л213.00.000 ТУ 1468-004-62931192-2010,</t>
  </si>
  <si>
    <t>БП-00048131</t>
  </si>
  <si>
    <t>Опора скользящая хомутовая ОСХ1-500-100-09Г2С-Л213.00.000 ТУ 1468-004-62931192-2010,</t>
  </si>
  <si>
    <t>БП-00130360</t>
  </si>
  <si>
    <t>Опора трубопровода ОТ1-57-УХЛ1-ТУ 1468-010-73847543-2017 в комлекте с электро-ми ложементами "ИЗОЛ" ТУ 1469-025-32989231-2015,</t>
  </si>
  <si>
    <t>БП-00130361</t>
  </si>
  <si>
    <t>Опора трубопровода ОТ2-57-УХЛ1-ТУ 1468-010-73847543-2017 в комплекте с электроизол-ми ложементами "ИЗОЛ" ТУ 1469-025-32989231-2015,</t>
  </si>
  <si>
    <t>БП-00111557</t>
  </si>
  <si>
    <t>Опора хомутовая  ОПХ2-100.219-09г2с-Л 144.00.000 ТУ 1468-004-62931192-2010,</t>
  </si>
  <si>
    <t>БП-00111564</t>
  </si>
  <si>
    <t>Опора хомутовая  ОПХ2-100.57-09г2с-Л 144.00.000 ТУ 1468-004-62931192-2010,</t>
  </si>
  <si>
    <t>БП-00102632</t>
  </si>
  <si>
    <t>Скользящая хомутовая опора Ст D=250мм ст.09Г2С чер.СПК.ТР.22.01,</t>
  </si>
  <si>
    <t>сумма НДС</t>
  </si>
  <si>
    <t>300</t>
  </si>
  <si>
    <t>1.88</t>
  </si>
  <si>
    <t>711</t>
  </si>
  <si>
    <t>Цена без НДС</t>
  </si>
  <si>
    <t>Итого сумма, с учетом НДС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</si>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</sst>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6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ECC5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164" fontId="4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 applyFill="0" applyBorder="0"/>
    <xf numFmtId="166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0" fontId="7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2" borderId="1" xfId="0" applyFill="1" applyBorder="1"/>
    <xf numFmtId="4" fontId="0" fillId="2" borderId="1" xfId="0" applyNumberFormat="1" applyFill="1" applyBorder="1" applyAlignment="1">
      <alignment horizontal="center" vertical="center"/>
    </xf>
  </cellXfs>
  <cellStyles count="10">
    <cellStyle name="Excel Built-in Normal" xfId="2"/>
    <cellStyle name="Обычный" xfId="0" builtinId="0"/>
    <cellStyle name="Обычный 2" xfId="7"/>
    <cellStyle name="Обычный 2 2" xfId="8"/>
    <cellStyle name="Обычный 3" xfId="3"/>
    <cellStyle name="Обычный 3 2" xfId="1"/>
    <cellStyle name="Обычный 3 3" xfId="5"/>
    <cellStyle name="Обычный 4" xfId="6"/>
    <cellStyle name="Обычный 5" xfId="4"/>
    <cellStyle name="Финансовый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="115" zoomScaleNormal="115" workbookViewId="0">
      <selection activeCell="D2" sqref="D2"/>
    </sheetView>
  </sheetViews>
  <sheetFormatPr defaultRowHeight="15" x14ac:dyDescent="0.25"/>
  <cols>
    <col min="1" max="1" width="20.140625" style="1" customWidth="1"/>
    <col min="2" max="2" width="44.42578125" style="1" customWidth="1"/>
    <col min="3" max="3" width="27.140625" style="1" customWidth="1"/>
    <col min="4" max="5" width="21.140625" style="1" customWidth="1"/>
    <col min="6" max="6" width="16.42578125" style="1" customWidth="1"/>
    <col min="7" max="8" width="21.140625" style="1" customWidth="1"/>
    <col min="9" max="9" width="12.28515625" style="1" customWidth="1"/>
    <col min="10" max="10" width="18.42578125" style="1" customWidth="1"/>
    <col min="11" max="16384" width="9.140625" style="1"/>
  </cols>
  <sheetData>
    <row r="1" spans="1:10" ht="76.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93</v>
      </c>
      <c r="I1" s="2" t="s">
        <v>89</v>
      </c>
      <c r="J1" s="2" t="s">
        <v>94</v>
      </c>
    </row>
    <row r="2" spans="1:10" ht="105" x14ac:dyDescent="0.25">
      <c r="A2" s="3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4">
        <v>2</v>
      </c>
      <c r="H2" s="5">
        <v>876.01</v>
      </c>
      <c r="I2" s="5">
        <f>ROUND(G2*H2*0.2,2)</f>
        <v>350.4</v>
      </c>
      <c r="J2" s="5">
        <f>G2*H2+I2</f>
        <v>2102.42</v>
      </c>
    </row>
    <row r="3" spans="1:10" ht="60" x14ac:dyDescent="0.25">
      <c r="A3" s="3" t="s">
        <v>7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12</v>
      </c>
      <c r="G3" s="4">
        <v>4</v>
      </c>
      <c r="H3" s="5">
        <v>18319.16</v>
      </c>
      <c r="I3" s="5">
        <f t="shared" ref="I3:I5" si="0">ROUND(G3*H3*0.2,2)</f>
        <v>14655.33</v>
      </c>
      <c r="J3" s="5">
        <f t="shared" ref="J3:J34" si="1">G3*H3+I3</f>
        <v>87931.97</v>
      </c>
    </row>
    <row r="4" spans="1:10" ht="60" x14ac:dyDescent="0.25">
      <c r="A4" s="3" t="s">
        <v>7</v>
      </c>
      <c r="B4" s="3" t="s">
        <v>13</v>
      </c>
      <c r="C4" s="3" t="s">
        <v>14</v>
      </c>
      <c r="D4" s="3" t="s">
        <v>17</v>
      </c>
      <c r="E4" s="3" t="s">
        <v>18</v>
      </c>
      <c r="F4" s="3" t="s">
        <v>12</v>
      </c>
      <c r="G4" s="4">
        <v>3</v>
      </c>
      <c r="H4" s="5">
        <v>25428.77</v>
      </c>
      <c r="I4" s="5">
        <f t="shared" si="0"/>
        <v>15257.26</v>
      </c>
      <c r="J4" s="5">
        <f t="shared" si="1"/>
        <v>91543.569999999992</v>
      </c>
    </row>
    <row r="5" spans="1:10" ht="30" x14ac:dyDescent="0.25">
      <c r="A5" s="3" t="s">
        <v>7</v>
      </c>
      <c r="B5" s="3" t="s">
        <v>19</v>
      </c>
      <c r="C5" s="3" t="s">
        <v>20</v>
      </c>
      <c r="D5" s="3" t="s">
        <v>21</v>
      </c>
      <c r="E5" s="3" t="s">
        <v>22</v>
      </c>
      <c r="F5" s="3" t="s">
        <v>12</v>
      </c>
      <c r="G5" s="4">
        <v>7</v>
      </c>
      <c r="H5" s="5">
        <v>16131.36</v>
      </c>
      <c r="I5" s="5">
        <f t="shared" si="0"/>
        <v>22583.9</v>
      </c>
      <c r="J5" s="5">
        <f t="shared" si="1"/>
        <v>135503.42000000001</v>
      </c>
    </row>
    <row r="6" spans="1:10" ht="75" x14ac:dyDescent="0.25">
      <c r="A6" s="3" t="s">
        <v>7</v>
      </c>
      <c r="B6" s="3" t="s">
        <v>23</v>
      </c>
      <c r="C6" s="3" t="s">
        <v>24</v>
      </c>
      <c r="D6" s="3" t="s">
        <v>25</v>
      </c>
      <c r="E6" s="3" t="s">
        <v>26</v>
      </c>
      <c r="F6" s="3" t="s">
        <v>12</v>
      </c>
      <c r="G6" s="4">
        <v>17</v>
      </c>
      <c r="H6" s="5">
        <v>2528.16</v>
      </c>
      <c r="I6" s="5">
        <f t="shared" ref="I6:I34" si="2">ROUND(G6*H6*0.2,2)</f>
        <v>8595.74</v>
      </c>
      <c r="J6" s="5">
        <f t="shared" si="1"/>
        <v>51574.46</v>
      </c>
    </row>
    <row r="7" spans="1:10" ht="60" x14ac:dyDescent="0.25">
      <c r="A7" s="3" t="s">
        <v>7</v>
      </c>
      <c r="B7" s="3" t="s">
        <v>13</v>
      </c>
      <c r="C7" s="3" t="s">
        <v>14</v>
      </c>
      <c r="D7" s="3" t="s">
        <v>27</v>
      </c>
      <c r="E7" s="3" t="s">
        <v>28</v>
      </c>
      <c r="F7" s="3" t="s">
        <v>12</v>
      </c>
      <c r="G7" s="4">
        <v>1</v>
      </c>
      <c r="H7" s="5">
        <v>3846.41</v>
      </c>
      <c r="I7" s="5">
        <f t="shared" si="2"/>
        <v>769.28</v>
      </c>
      <c r="J7" s="5">
        <f t="shared" si="1"/>
        <v>4615.6899999999996</v>
      </c>
    </row>
    <row r="8" spans="1:10" ht="60" x14ac:dyDescent="0.25">
      <c r="A8" s="3" t="s">
        <v>7</v>
      </c>
      <c r="B8" s="3" t="s">
        <v>13</v>
      </c>
      <c r="C8" s="3" t="s">
        <v>14</v>
      </c>
      <c r="D8" s="3" t="s">
        <v>29</v>
      </c>
      <c r="E8" s="3" t="s">
        <v>30</v>
      </c>
      <c r="F8" s="3" t="s">
        <v>12</v>
      </c>
      <c r="G8" s="4">
        <v>2</v>
      </c>
      <c r="H8" s="5">
        <v>14446.88</v>
      </c>
      <c r="I8" s="5">
        <f t="shared" si="2"/>
        <v>5778.75</v>
      </c>
      <c r="J8" s="5">
        <f t="shared" si="1"/>
        <v>34672.509999999995</v>
      </c>
    </row>
    <row r="9" spans="1:10" ht="60" x14ac:dyDescent="0.25">
      <c r="A9" s="3" t="s">
        <v>7</v>
      </c>
      <c r="B9" s="3" t="s">
        <v>13</v>
      </c>
      <c r="C9" s="3" t="s">
        <v>14</v>
      </c>
      <c r="D9" s="3" t="s">
        <v>31</v>
      </c>
      <c r="E9" s="3" t="s">
        <v>32</v>
      </c>
      <c r="F9" s="3" t="s">
        <v>12</v>
      </c>
      <c r="G9" s="4">
        <v>2</v>
      </c>
      <c r="H9" s="5">
        <v>3130.94</v>
      </c>
      <c r="I9" s="5">
        <f t="shared" si="2"/>
        <v>1252.3800000000001</v>
      </c>
      <c r="J9" s="5">
        <f t="shared" si="1"/>
        <v>7514.26</v>
      </c>
    </row>
    <row r="10" spans="1:10" ht="30" x14ac:dyDescent="0.25">
      <c r="A10" s="3" t="s">
        <v>7</v>
      </c>
      <c r="B10" s="3" t="s">
        <v>19</v>
      </c>
      <c r="C10" s="3" t="s">
        <v>20</v>
      </c>
      <c r="D10" s="3" t="s">
        <v>33</v>
      </c>
      <c r="E10" s="3" t="s">
        <v>34</v>
      </c>
      <c r="F10" s="3" t="s">
        <v>12</v>
      </c>
      <c r="G10" s="4">
        <v>5</v>
      </c>
      <c r="H10" s="5">
        <v>9885.59</v>
      </c>
      <c r="I10" s="5">
        <f t="shared" si="2"/>
        <v>9885.59</v>
      </c>
      <c r="J10" s="5">
        <f t="shared" si="1"/>
        <v>59313.539999999994</v>
      </c>
    </row>
    <row r="11" spans="1:10" ht="30" x14ac:dyDescent="0.25">
      <c r="A11" s="3" t="s">
        <v>7</v>
      </c>
      <c r="B11" s="3" t="s">
        <v>19</v>
      </c>
      <c r="C11" s="3" t="s">
        <v>20</v>
      </c>
      <c r="D11" s="3" t="s">
        <v>35</v>
      </c>
      <c r="E11" s="3" t="s">
        <v>36</v>
      </c>
      <c r="F11" s="3" t="s">
        <v>12</v>
      </c>
      <c r="G11" s="4">
        <v>17</v>
      </c>
      <c r="H11" s="5">
        <v>5528.81</v>
      </c>
      <c r="I11" s="5">
        <f t="shared" si="2"/>
        <v>18797.95</v>
      </c>
      <c r="J11" s="5">
        <f t="shared" si="1"/>
        <v>112787.72</v>
      </c>
    </row>
    <row r="12" spans="1:10" ht="75" x14ac:dyDescent="0.25">
      <c r="A12" s="3" t="s">
        <v>7</v>
      </c>
      <c r="B12" s="3" t="s">
        <v>37</v>
      </c>
      <c r="C12" s="3" t="s">
        <v>38</v>
      </c>
      <c r="D12" s="3" t="s">
        <v>39</v>
      </c>
      <c r="E12" s="3" t="s">
        <v>40</v>
      </c>
      <c r="F12" s="3" t="s">
        <v>12</v>
      </c>
      <c r="G12" s="4">
        <v>28</v>
      </c>
      <c r="H12" s="5">
        <v>13712.92</v>
      </c>
      <c r="I12" s="5">
        <f t="shared" si="2"/>
        <v>76792.350000000006</v>
      </c>
      <c r="J12" s="5">
        <f t="shared" si="1"/>
        <v>460754.11</v>
      </c>
    </row>
    <row r="13" spans="1:10" ht="75" x14ac:dyDescent="0.25">
      <c r="A13" s="3" t="s">
        <v>7</v>
      </c>
      <c r="B13" s="3" t="s">
        <v>37</v>
      </c>
      <c r="C13" s="3" t="s">
        <v>38</v>
      </c>
      <c r="D13" s="3" t="s">
        <v>41</v>
      </c>
      <c r="E13" s="3" t="s">
        <v>42</v>
      </c>
      <c r="F13" s="3" t="s">
        <v>12</v>
      </c>
      <c r="G13" s="4">
        <v>3</v>
      </c>
      <c r="H13" s="5">
        <v>10457.4</v>
      </c>
      <c r="I13" s="5">
        <f t="shared" si="2"/>
        <v>6274.44</v>
      </c>
      <c r="J13" s="5">
        <f t="shared" si="1"/>
        <v>37646.639999999999</v>
      </c>
    </row>
    <row r="14" spans="1:10" ht="30" x14ac:dyDescent="0.25">
      <c r="A14" s="3" t="s">
        <v>7</v>
      </c>
      <c r="B14" s="3" t="s">
        <v>19</v>
      </c>
      <c r="C14" s="3" t="s">
        <v>20</v>
      </c>
      <c r="D14" s="3" t="s">
        <v>43</v>
      </c>
      <c r="E14" s="3" t="s">
        <v>44</v>
      </c>
      <c r="F14" s="3" t="s">
        <v>12</v>
      </c>
      <c r="G14" s="4">
        <v>2</v>
      </c>
      <c r="H14" s="5">
        <v>28233.05</v>
      </c>
      <c r="I14" s="5">
        <f t="shared" si="2"/>
        <v>11293.22</v>
      </c>
      <c r="J14" s="5">
        <f t="shared" si="1"/>
        <v>67759.319999999992</v>
      </c>
    </row>
    <row r="15" spans="1:10" ht="30" x14ac:dyDescent="0.25">
      <c r="A15" s="3" t="s">
        <v>7</v>
      </c>
      <c r="B15" s="3" t="s">
        <v>19</v>
      </c>
      <c r="C15" s="3" t="s">
        <v>20</v>
      </c>
      <c r="D15" s="3" t="s">
        <v>45</v>
      </c>
      <c r="E15" s="3" t="s">
        <v>46</v>
      </c>
      <c r="F15" s="3" t="s">
        <v>12</v>
      </c>
      <c r="G15" s="4">
        <v>28</v>
      </c>
      <c r="H15" s="5">
        <v>3338.98</v>
      </c>
      <c r="I15" s="5">
        <f t="shared" si="2"/>
        <v>18698.29</v>
      </c>
      <c r="J15" s="5">
        <f t="shared" si="1"/>
        <v>112189.73000000001</v>
      </c>
    </row>
    <row r="16" spans="1:10" ht="75" x14ac:dyDescent="0.25">
      <c r="A16" s="3" t="s">
        <v>7</v>
      </c>
      <c r="B16" s="3" t="s">
        <v>23</v>
      </c>
      <c r="C16" s="3" t="s">
        <v>24</v>
      </c>
      <c r="D16" s="3" t="s">
        <v>47</v>
      </c>
      <c r="E16" s="3" t="s">
        <v>48</v>
      </c>
      <c r="F16" s="3" t="s">
        <v>12</v>
      </c>
      <c r="G16" s="4">
        <v>18</v>
      </c>
      <c r="H16" s="5">
        <v>3431.09</v>
      </c>
      <c r="I16" s="5">
        <f t="shared" si="2"/>
        <v>12351.92</v>
      </c>
      <c r="J16" s="5">
        <f t="shared" si="1"/>
        <v>74111.540000000008</v>
      </c>
    </row>
    <row r="17" spans="1:10" ht="75" x14ac:dyDescent="0.25">
      <c r="A17" s="3" t="s">
        <v>7</v>
      </c>
      <c r="B17" s="3" t="s">
        <v>23</v>
      </c>
      <c r="C17" s="3" t="s">
        <v>24</v>
      </c>
      <c r="D17" s="3" t="s">
        <v>49</v>
      </c>
      <c r="E17" s="3" t="s">
        <v>50</v>
      </c>
      <c r="F17" s="3" t="s">
        <v>12</v>
      </c>
      <c r="G17" s="4">
        <v>29</v>
      </c>
      <c r="H17" s="5">
        <v>2528.16</v>
      </c>
      <c r="I17" s="5">
        <f t="shared" si="2"/>
        <v>14663.33</v>
      </c>
      <c r="J17" s="5">
        <f t="shared" si="1"/>
        <v>87979.97</v>
      </c>
    </row>
    <row r="18" spans="1:10" ht="60" x14ac:dyDescent="0.25">
      <c r="A18" s="3" t="s">
        <v>7</v>
      </c>
      <c r="B18" s="3" t="s">
        <v>13</v>
      </c>
      <c r="C18" s="3" t="s">
        <v>14</v>
      </c>
      <c r="D18" s="3" t="s">
        <v>51</v>
      </c>
      <c r="E18" s="3" t="s">
        <v>52</v>
      </c>
      <c r="F18" s="3" t="s">
        <v>12</v>
      </c>
      <c r="G18" s="4">
        <v>42</v>
      </c>
      <c r="H18" s="5">
        <v>2884.39</v>
      </c>
      <c r="I18" s="5">
        <f t="shared" si="2"/>
        <v>24228.880000000001</v>
      </c>
      <c r="J18" s="5">
        <f t="shared" si="1"/>
        <v>145373.25999999998</v>
      </c>
    </row>
    <row r="19" spans="1:10" ht="60" x14ac:dyDescent="0.25">
      <c r="A19" s="3" t="s">
        <v>7</v>
      </c>
      <c r="B19" s="3" t="s">
        <v>53</v>
      </c>
      <c r="C19" s="3" t="s">
        <v>54</v>
      </c>
      <c r="D19" s="3" t="s">
        <v>55</v>
      </c>
      <c r="E19" s="3" t="s">
        <v>56</v>
      </c>
      <c r="F19" s="3" t="s">
        <v>12</v>
      </c>
      <c r="G19" s="4">
        <v>20</v>
      </c>
      <c r="H19" s="5">
        <v>80368.5</v>
      </c>
      <c r="I19" s="5">
        <f t="shared" si="2"/>
        <v>321474</v>
      </c>
      <c r="J19" s="5">
        <f t="shared" si="1"/>
        <v>1928844</v>
      </c>
    </row>
    <row r="20" spans="1:10" ht="60" x14ac:dyDescent="0.25">
      <c r="A20" s="3" t="s">
        <v>7</v>
      </c>
      <c r="B20" s="3" t="s">
        <v>53</v>
      </c>
      <c r="C20" s="3" t="s">
        <v>54</v>
      </c>
      <c r="D20" s="3" t="s">
        <v>57</v>
      </c>
      <c r="E20" s="3" t="s">
        <v>58</v>
      </c>
      <c r="F20" s="3" t="s">
        <v>12</v>
      </c>
      <c r="G20" s="4">
        <v>2</v>
      </c>
      <c r="H20" s="5">
        <v>110733.96</v>
      </c>
      <c r="I20" s="5">
        <f t="shared" si="2"/>
        <v>44293.58</v>
      </c>
      <c r="J20" s="5">
        <f t="shared" si="1"/>
        <v>265761.5</v>
      </c>
    </row>
    <row r="21" spans="1:10" ht="60" x14ac:dyDescent="0.25">
      <c r="A21" s="3" t="s">
        <v>7</v>
      </c>
      <c r="B21" s="3" t="s">
        <v>53</v>
      </c>
      <c r="C21" s="3" t="s">
        <v>54</v>
      </c>
      <c r="D21" s="3" t="s">
        <v>59</v>
      </c>
      <c r="E21" s="3" t="s">
        <v>60</v>
      </c>
      <c r="F21" s="3" t="s">
        <v>12</v>
      </c>
      <c r="G21" s="4">
        <v>1</v>
      </c>
      <c r="H21" s="5">
        <v>40653.4</v>
      </c>
      <c r="I21" s="5">
        <f t="shared" si="2"/>
        <v>8130.68</v>
      </c>
      <c r="J21" s="5">
        <f t="shared" si="1"/>
        <v>48784.08</v>
      </c>
    </row>
    <row r="22" spans="1:10" ht="60" x14ac:dyDescent="0.25">
      <c r="A22" s="3" t="s">
        <v>7</v>
      </c>
      <c r="B22" s="3" t="s">
        <v>53</v>
      </c>
      <c r="C22" s="3" t="s">
        <v>54</v>
      </c>
      <c r="D22" s="3" t="s">
        <v>61</v>
      </c>
      <c r="E22" s="3" t="s">
        <v>62</v>
      </c>
      <c r="F22" s="3" t="s">
        <v>12</v>
      </c>
      <c r="G22" s="4">
        <v>2</v>
      </c>
      <c r="H22" s="5">
        <v>31784.68</v>
      </c>
      <c r="I22" s="5">
        <f t="shared" si="2"/>
        <v>12713.87</v>
      </c>
      <c r="J22" s="5">
        <f t="shared" si="1"/>
        <v>76283.23</v>
      </c>
    </row>
    <row r="23" spans="1:10" ht="60" x14ac:dyDescent="0.25">
      <c r="A23" s="3" t="s">
        <v>7</v>
      </c>
      <c r="B23" s="3" t="s">
        <v>63</v>
      </c>
      <c r="C23" s="3" t="s">
        <v>64</v>
      </c>
      <c r="D23" s="3" t="s">
        <v>65</v>
      </c>
      <c r="E23" s="3" t="s">
        <v>66</v>
      </c>
      <c r="F23" s="3" t="s">
        <v>12</v>
      </c>
      <c r="G23" s="4">
        <v>64</v>
      </c>
      <c r="H23" s="5" t="s">
        <v>90</v>
      </c>
      <c r="I23" s="5">
        <f t="shared" si="2"/>
        <v>3840</v>
      </c>
      <c r="J23" s="5">
        <f t="shared" si="1"/>
        <v>23040</v>
      </c>
    </row>
    <row r="24" spans="1:10" ht="60" x14ac:dyDescent="0.25">
      <c r="A24" s="3" t="s">
        <v>7</v>
      </c>
      <c r="B24" s="3" t="s">
        <v>53</v>
      </c>
      <c r="C24" s="3" t="s">
        <v>54</v>
      </c>
      <c r="D24" s="3" t="s">
        <v>67</v>
      </c>
      <c r="E24" s="3" t="s">
        <v>68</v>
      </c>
      <c r="F24" s="3" t="s">
        <v>12</v>
      </c>
      <c r="G24" s="4">
        <v>3</v>
      </c>
      <c r="H24" s="5">
        <v>1079.23</v>
      </c>
      <c r="I24" s="5">
        <f t="shared" si="2"/>
        <v>647.54</v>
      </c>
      <c r="J24" s="5">
        <f t="shared" si="1"/>
        <v>3885.23</v>
      </c>
    </row>
    <row r="25" spans="1:10" ht="75" x14ac:dyDescent="0.25">
      <c r="A25" s="3" t="s">
        <v>7</v>
      </c>
      <c r="B25" s="3" t="s">
        <v>37</v>
      </c>
      <c r="C25" s="3" t="s">
        <v>38</v>
      </c>
      <c r="D25" s="3" t="s">
        <v>69</v>
      </c>
      <c r="E25" s="3" t="s">
        <v>70</v>
      </c>
      <c r="F25" s="3" t="s">
        <v>12</v>
      </c>
      <c r="G25" s="4">
        <v>37</v>
      </c>
      <c r="H25" s="5">
        <v>6408.19</v>
      </c>
      <c r="I25" s="5">
        <f t="shared" si="2"/>
        <v>47420.61</v>
      </c>
      <c r="J25" s="5">
        <f t="shared" si="1"/>
        <v>284523.64</v>
      </c>
    </row>
    <row r="26" spans="1:10" ht="60" x14ac:dyDescent="0.25">
      <c r="A26" s="3" t="s">
        <v>7</v>
      </c>
      <c r="B26" s="3" t="s">
        <v>13</v>
      </c>
      <c r="C26" s="3" t="s">
        <v>14</v>
      </c>
      <c r="D26" s="3" t="s">
        <v>71</v>
      </c>
      <c r="E26" s="3" t="s">
        <v>72</v>
      </c>
      <c r="F26" s="3" t="s">
        <v>12</v>
      </c>
      <c r="G26" s="4">
        <v>28</v>
      </c>
      <c r="H26" s="5" t="s">
        <v>91</v>
      </c>
      <c r="I26" s="5">
        <f t="shared" si="2"/>
        <v>180000.8</v>
      </c>
      <c r="J26" s="5">
        <f t="shared" si="1"/>
        <v>1080004.8</v>
      </c>
    </row>
    <row r="27" spans="1:10" ht="75" x14ac:dyDescent="0.25">
      <c r="A27" s="3" t="s">
        <v>7</v>
      </c>
      <c r="B27" s="3" t="s">
        <v>63</v>
      </c>
      <c r="C27" s="3" t="s">
        <v>64</v>
      </c>
      <c r="D27" s="3" t="s">
        <v>73</v>
      </c>
      <c r="E27" s="3" t="s">
        <v>74</v>
      </c>
      <c r="F27" s="3" t="s">
        <v>12</v>
      </c>
      <c r="G27" s="4">
        <v>1</v>
      </c>
      <c r="H27" s="5">
        <v>1588.68</v>
      </c>
      <c r="I27" s="5">
        <f t="shared" si="2"/>
        <v>317.74</v>
      </c>
      <c r="J27" s="5">
        <f t="shared" si="1"/>
        <v>1906.42</v>
      </c>
    </row>
    <row r="28" spans="1:10" ht="75" x14ac:dyDescent="0.25">
      <c r="A28" s="3" t="s">
        <v>7</v>
      </c>
      <c r="B28" s="3" t="s">
        <v>63</v>
      </c>
      <c r="C28" s="3" t="s">
        <v>64</v>
      </c>
      <c r="D28" s="3" t="s">
        <v>75</v>
      </c>
      <c r="E28" s="3" t="s">
        <v>76</v>
      </c>
      <c r="F28" s="3" t="s">
        <v>12</v>
      </c>
      <c r="G28" s="4">
        <v>3</v>
      </c>
      <c r="H28" s="5">
        <v>2785.63</v>
      </c>
      <c r="I28" s="5">
        <f t="shared" si="2"/>
        <v>1671.38</v>
      </c>
      <c r="J28" s="5">
        <f t="shared" si="1"/>
        <v>10028.27</v>
      </c>
    </row>
    <row r="29" spans="1:10" ht="75" x14ac:dyDescent="0.25">
      <c r="A29" s="3" t="s">
        <v>7</v>
      </c>
      <c r="B29" s="3" t="s">
        <v>63</v>
      </c>
      <c r="C29" s="3" t="s">
        <v>64</v>
      </c>
      <c r="D29" s="3" t="s">
        <v>77</v>
      </c>
      <c r="E29" s="3" t="s">
        <v>78</v>
      </c>
      <c r="F29" s="3" t="s">
        <v>12</v>
      </c>
      <c r="G29" s="4">
        <v>2</v>
      </c>
      <c r="H29" s="5">
        <v>6198.38</v>
      </c>
      <c r="I29" s="5">
        <f t="shared" si="2"/>
        <v>2479.35</v>
      </c>
      <c r="J29" s="5">
        <f t="shared" si="1"/>
        <v>14876.11</v>
      </c>
    </row>
    <row r="30" spans="1:10" ht="105" x14ac:dyDescent="0.25">
      <c r="A30" s="3" t="s">
        <v>7</v>
      </c>
      <c r="B30" s="3" t="s">
        <v>13</v>
      </c>
      <c r="C30" s="3" t="s">
        <v>14</v>
      </c>
      <c r="D30" s="3" t="s">
        <v>79</v>
      </c>
      <c r="E30" s="3" t="s">
        <v>80</v>
      </c>
      <c r="F30" s="3" t="s">
        <v>12</v>
      </c>
      <c r="G30" s="4">
        <v>3</v>
      </c>
      <c r="H30" s="5">
        <v>2632.5</v>
      </c>
      <c r="I30" s="5">
        <f t="shared" si="2"/>
        <v>1579.5</v>
      </c>
      <c r="J30" s="5">
        <f t="shared" si="1"/>
        <v>9477</v>
      </c>
    </row>
    <row r="31" spans="1:10" ht="120" x14ac:dyDescent="0.25">
      <c r="A31" s="3" t="s">
        <v>7</v>
      </c>
      <c r="B31" s="3" t="s">
        <v>13</v>
      </c>
      <c r="C31" s="3" t="s">
        <v>14</v>
      </c>
      <c r="D31" s="3" t="s">
        <v>81</v>
      </c>
      <c r="E31" s="3" t="s">
        <v>82</v>
      </c>
      <c r="F31" s="3" t="s">
        <v>12</v>
      </c>
      <c r="G31" s="4">
        <v>4</v>
      </c>
      <c r="H31" s="5" t="s">
        <v>92</v>
      </c>
      <c r="I31" s="5">
        <f t="shared" si="2"/>
        <v>568.79999999999995</v>
      </c>
      <c r="J31" s="5">
        <f t="shared" si="1"/>
        <v>3412.8</v>
      </c>
    </row>
    <row r="32" spans="1:10" ht="105" x14ac:dyDescent="0.25">
      <c r="A32" s="3" t="s">
        <v>7</v>
      </c>
      <c r="B32" s="3" t="s">
        <v>8</v>
      </c>
      <c r="C32" s="3" t="s">
        <v>9</v>
      </c>
      <c r="D32" s="3" t="s">
        <v>83</v>
      </c>
      <c r="E32" s="3" t="s">
        <v>84</v>
      </c>
      <c r="F32" s="3" t="s">
        <v>12</v>
      </c>
      <c r="G32" s="4">
        <v>3</v>
      </c>
      <c r="H32" s="5">
        <v>4235.55</v>
      </c>
      <c r="I32" s="5">
        <f t="shared" si="2"/>
        <v>2541.33</v>
      </c>
      <c r="J32" s="5">
        <f t="shared" si="1"/>
        <v>15247.980000000001</v>
      </c>
    </row>
    <row r="33" spans="1:10" ht="105" x14ac:dyDescent="0.25">
      <c r="A33" s="3" t="s">
        <v>7</v>
      </c>
      <c r="B33" s="3" t="s">
        <v>8</v>
      </c>
      <c r="C33" s="3" t="s">
        <v>9</v>
      </c>
      <c r="D33" s="3" t="s">
        <v>85</v>
      </c>
      <c r="E33" s="3" t="s">
        <v>86</v>
      </c>
      <c r="F33" s="3" t="s">
        <v>12</v>
      </c>
      <c r="G33" s="4">
        <v>7</v>
      </c>
      <c r="H33" s="5">
        <v>809.04</v>
      </c>
      <c r="I33" s="5">
        <f t="shared" si="2"/>
        <v>1132.6600000000001</v>
      </c>
      <c r="J33" s="5">
        <f t="shared" si="1"/>
        <v>6795.94</v>
      </c>
    </row>
    <row r="34" spans="1:10" ht="60" x14ac:dyDescent="0.25">
      <c r="A34" s="3" t="s">
        <v>7</v>
      </c>
      <c r="B34" s="3" t="s">
        <v>53</v>
      </c>
      <c r="C34" s="3" t="s">
        <v>54</v>
      </c>
      <c r="D34" s="3" t="s">
        <v>87</v>
      </c>
      <c r="E34" s="3" t="s">
        <v>88</v>
      </c>
      <c r="F34" s="3" t="s">
        <v>12</v>
      </c>
      <c r="G34" s="4">
        <v>1</v>
      </c>
      <c r="H34" s="5">
        <v>1224.55</v>
      </c>
      <c r="I34" s="5">
        <f t="shared" si="2"/>
        <v>244.91</v>
      </c>
      <c r="J34" s="5">
        <f t="shared" si="1"/>
        <v>1469.46</v>
      </c>
    </row>
    <row r="35" spans="1:10" x14ac:dyDescent="0.25">
      <c r="I35" s="6" t="s">
        <v>95</v>
      </c>
      <c r="J35" s="7">
        <f>SUM(J2:J34)</f>
        <v>5347714.59</v>
      </c>
    </row>
  </sheetData>
  <pageMargins left="0.70866141732283472" right="0.70866141732283472" top="0" bottom="0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2023-05-30T12:52:49Z</dcterms:modified>
</cp:coreProperties>
</file>